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defaultThemeVersion="124226"/>
  <bookViews>
    <workbookView xWindow="15" yWindow="15" windowWidth="10275" windowHeight="7950"/>
  </bookViews>
  <sheets>
    <sheet name="341-21" sheetId="1" r:id="rId1"/>
  </sheets>
  <definedNames>
    <definedName name="_xlnm.Print_Area" localSheetId="0">'341-21'!$A$1:$F$33</definedName>
  </definedNames>
  <calcPr calcId="125725"/>
</workbook>
</file>

<file path=xl/calcChain.xml><?xml version="1.0" encoding="utf-8"?>
<calcChain xmlns="http://schemas.openxmlformats.org/spreadsheetml/2006/main">
  <c r="F29" i="1"/>
  <c r="E29"/>
  <c r="F28"/>
  <c r="E28"/>
  <c r="D27"/>
  <c r="F27" s="1"/>
  <c r="C27"/>
  <c r="B27"/>
  <c r="F26"/>
  <c r="E26"/>
  <c r="F25"/>
  <c r="E25"/>
  <c r="D24"/>
  <c r="D23" s="1"/>
  <c r="C24"/>
  <c r="E24" s="1"/>
  <c r="B24"/>
  <c r="B23" s="1"/>
  <c r="F22"/>
  <c r="E22"/>
  <c r="F21"/>
  <c r="E21"/>
  <c r="F20"/>
  <c r="E20"/>
  <c r="F19"/>
  <c r="E19"/>
  <c r="D18"/>
  <c r="C18"/>
  <c r="E18" s="1"/>
  <c r="B18"/>
  <c r="F17"/>
  <c r="E17"/>
  <c r="F16"/>
  <c r="E16"/>
  <c r="F15"/>
  <c r="E15"/>
  <c r="F14"/>
  <c r="E14"/>
  <c r="D13"/>
  <c r="F13" s="1"/>
  <c r="C13"/>
  <c r="B13"/>
  <c r="D12"/>
  <c r="F12" s="1"/>
  <c r="C12"/>
  <c r="E12" s="1"/>
  <c r="B12"/>
  <c r="D11"/>
  <c r="F11" s="1"/>
  <c r="C11"/>
  <c r="E11" s="1"/>
  <c r="B11"/>
  <c r="D10"/>
  <c r="C10"/>
  <c r="E10" s="1"/>
  <c r="B10"/>
  <c r="D9"/>
  <c r="F9" s="1"/>
  <c r="C9"/>
  <c r="B9"/>
  <c r="F10" l="1"/>
  <c r="F18"/>
  <c r="D8"/>
  <c r="C8"/>
  <c r="E8" s="1"/>
  <c r="B8"/>
  <c r="E13"/>
  <c r="E27"/>
  <c r="F23"/>
  <c r="E9"/>
  <c r="C23"/>
  <c r="E23" s="1"/>
  <c r="F24"/>
  <c r="F8" l="1"/>
</calcChain>
</file>

<file path=xl/sharedStrings.xml><?xml version="1.0" encoding="utf-8"?>
<sst xmlns="http://schemas.openxmlformats.org/spreadsheetml/2006/main" count="35" uniqueCount="21">
  <si>
    <t>Inversión directa extranjera</t>
  </si>
  <si>
    <t>(en millones de balboas)</t>
  </si>
  <si>
    <t>Partida y capital</t>
  </si>
  <si>
    <t>2015 (P)</t>
  </si>
  <si>
    <t>Variación porcentual</t>
  </si>
  <si>
    <t>2014 (R)</t>
  </si>
  <si>
    <t>2016 (P)</t>
  </si>
  <si>
    <t>Inversión Directa Extranjera</t>
  </si>
  <si>
    <t>Bancos de licencia internacional</t>
  </si>
  <si>
    <t>Utilidades reinvertidas</t>
  </si>
  <si>
    <t>Cuadro 21.  INVERSIÓN DIRECTA EXTRANJERA EN LA REPÚBLICA, SEGÚN PARTIDA Y</t>
  </si>
  <si>
    <t>CAPITAL Y SU VARIACION PORCENTUAL:  AÑOS 2014-16</t>
  </si>
  <si>
    <t>Bancos de licencia general</t>
  </si>
  <si>
    <t>Empresas de la Zona Libre de Colón</t>
  </si>
  <si>
    <t>Otras empresas</t>
  </si>
  <si>
    <t>Acciones y otras participaciones de capital</t>
  </si>
  <si>
    <t>Otro capital</t>
  </si>
  <si>
    <t>Activos frente a inversionistas directos</t>
  </si>
  <si>
    <t>Pasivos frente a inversionistas directos</t>
  </si>
  <si>
    <t>(P) Cifras preliminares.</t>
  </si>
  <si>
    <t>(R) Cifras revisadas.</t>
  </si>
</sst>
</file>

<file path=xl/styles.xml><?xml version="1.0" encoding="utf-8"?>
<styleSheet xmlns="http://schemas.openxmlformats.org/spreadsheetml/2006/main">
  <numFmts count="2">
    <numFmt numFmtId="164" formatCode="#,##0.0"/>
    <numFmt numFmtId="165" formatCode="_ [$€-2]\ * #,##0.00_ ;_ [$€-2]\ * \-#,##0.00_ ;_ [$€-2]\ * &quot;-&quot;??_ "/>
  </numFmts>
  <fonts count="23"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name val="Arial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0"/>
      <name val="Arial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0"/>
      <name val="MS Sans Serif"/>
      <family val="2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3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5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" fillId="4" borderId="0" applyNumberFormat="0" applyBorder="0" applyAlignment="0" applyProtection="0"/>
    <xf numFmtId="0" fontId="4" fillId="16" borderId="1" applyNumberFormat="0" applyAlignment="0" applyProtection="0"/>
    <xf numFmtId="0" fontId="5" fillId="17" borderId="2" applyNumberFormat="0" applyAlignment="0" applyProtection="0"/>
    <xf numFmtId="0" fontId="6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21" borderId="0" applyNumberFormat="0" applyBorder="0" applyAlignment="0" applyProtection="0"/>
    <xf numFmtId="0" fontId="8" fillId="7" borderId="1" applyNumberFormat="0" applyAlignment="0" applyProtection="0"/>
    <xf numFmtId="165" fontId="9" fillId="0" borderId="0" applyFont="0" applyFill="0" applyBorder="0" applyAlignment="0" applyProtection="0"/>
    <xf numFmtId="0" fontId="10" fillId="3" borderId="0" applyNumberFormat="0" applyBorder="0" applyAlignment="0" applyProtection="0"/>
    <xf numFmtId="0" fontId="11" fillId="22" borderId="0" applyNumberFormat="0" applyBorder="0" applyAlignment="0" applyProtection="0"/>
    <xf numFmtId="0" fontId="12" fillId="0" borderId="0"/>
    <xf numFmtId="0" fontId="19" fillId="0" borderId="0"/>
    <xf numFmtId="0" fontId="20" fillId="0" borderId="0"/>
    <xf numFmtId="0" fontId="1" fillId="23" borderId="4" applyNumberFormat="0" applyFont="0" applyAlignment="0" applyProtection="0"/>
    <xf numFmtId="0" fontId="13" fillId="16" borderId="5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6" applyNumberFormat="0" applyFill="0" applyAlignment="0" applyProtection="0"/>
    <xf numFmtId="0" fontId="7" fillId="0" borderId="7" applyNumberFormat="0" applyFill="0" applyAlignment="0" applyProtection="0"/>
    <xf numFmtId="0" fontId="18" fillId="0" borderId="8" applyNumberFormat="0" applyFill="0" applyAlignment="0" applyProtection="0"/>
  </cellStyleXfs>
  <cellXfs count="34">
    <xf numFmtId="0" fontId="0" fillId="0" borderId="0" xfId="0"/>
    <xf numFmtId="0" fontId="9" fillId="24" borderId="0" xfId="0" applyFont="1" applyFill="1"/>
    <xf numFmtId="0" fontId="9" fillId="24" borderId="0" xfId="0" applyFont="1" applyFill="1" applyAlignment="1">
      <alignment horizontal="center"/>
    </xf>
    <xf numFmtId="164" fontId="9" fillId="24" borderId="9" xfId="0" applyNumberFormat="1" applyFont="1" applyFill="1" applyBorder="1"/>
    <xf numFmtId="0" fontId="9" fillId="24" borderId="10" xfId="0" applyFont="1" applyFill="1" applyBorder="1"/>
    <xf numFmtId="0" fontId="9" fillId="24" borderId="9" xfId="0" applyFont="1" applyFill="1" applyBorder="1"/>
    <xf numFmtId="0" fontId="9" fillId="24" borderId="0" xfId="0" applyFont="1" applyFill="1" applyAlignment="1">
      <alignment horizontal="right"/>
    </xf>
    <xf numFmtId="0" fontId="9" fillId="24" borderId="11" xfId="0" applyFont="1" applyFill="1" applyBorder="1" applyAlignment="1">
      <alignment horizontal="left" indent="2"/>
    </xf>
    <xf numFmtId="0" fontId="9" fillId="24" borderId="11" xfId="0" applyFont="1" applyFill="1" applyBorder="1"/>
    <xf numFmtId="0" fontId="9" fillId="24" borderId="13" xfId="0" applyFont="1" applyFill="1" applyBorder="1"/>
    <xf numFmtId="0" fontId="9" fillId="24" borderId="14" xfId="0" applyFont="1" applyFill="1" applyBorder="1"/>
    <xf numFmtId="0" fontId="9" fillId="24" borderId="0" xfId="0" applyFont="1" applyFill="1" applyAlignment="1"/>
    <xf numFmtId="0" fontId="9" fillId="24" borderId="0" xfId="0" applyFont="1" applyFill="1" applyBorder="1"/>
    <xf numFmtId="0" fontId="9" fillId="24" borderId="12" xfId="0" applyFont="1" applyFill="1" applyBorder="1"/>
    <xf numFmtId="0" fontId="9" fillId="24" borderId="11" xfId="0" applyFont="1" applyFill="1" applyBorder="1" applyAlignment="1">
      <alignment horizontal="left" indent="3"/>
    </xf>
    <xf numFmtId="0" fontId="9" fillId="24" borderId="11" xfId="0" applyFont="1" applyFill="1" applyBorder="1" applyAlignment="1">
      <alignment horizontal="left" indent="5"/>
    </xf>
    <xf numFmtId="0" fontId="21" fillId="24" borderId="11" xfId="0" applyFont="1" applyFill="1" applyBorder="1"/>
    <xf numFmtId="0" fontId="21" fillId="24" borderId="11" xfId="0" applyFont="1" applyFill="1" applyBorder="1" applyAlignment="1">
      <alignment horizontal="left" indent="1"/>
    </xf>
    <xf numFmtId="164" fontId="21" fillId="25" borderId="18" xfId="0" applyNumberFormat="1" applyFont="1" applyFill="1" applyBorder="1" applyAlignment="1" applyProtection="1">
      <alignment horizontal="center" vertical="center"/>
    </xf>
    <xf numFmtId="164" fontId="21" fillId="25" borderId="19" xfId="0" applyNumberFormat="1" applyFont="1" applyFill="1" applyBorder="1" applyAlignment="1" applyProtection="1">
      <alignment horizontal="center" vertical="center"/>
    </xf>
    <xf numFmtId="164" fontId="21" fillId="24" borderId="9" xfId="0" applyNumberFormat="1" applyFont="1" applyFill="1" applyBorder="1"/>
    <xf numFmtId="164" fontId="21" fillId="24" borderId="13" xfId="0" applyNumberFormat="1" applyFont="1" applyFill="1" applyBorder="1"/>
    <xf numFmtId="164" fontId="9" fillId="24" borderId="13" xfId="0" applyNumberFormat="1" applyFont="1" applyFill="1" applyBorder="1"/>
    <xf numFmtId="164" fontId="9" fillId="26" borderId="0" xfId="0" applyNumberFormat="1" applyFont="1" applyFill="1" applyBorder="1"/>
    <xf numFmtId="0" fontId="22" fillId="24" borderId="0" xfId="0" applyFont="1" applyFill="1" applyAlignment="1">
      <alignment horizontal="center" wrapText="1"/>
    </xf>
    <xf numFmtId="0" fontId="21" fillId="25" borderId="17" xfId="0" applyNumberFormat="1" applyFont="1" applyFill="1" applyBorder="1" applyAlignment="1" applyProtection="1">
      <alignment horizontal="center" vertical="center"/>
    </xf>
    <xf numFmtId="0" fontId="21" fillId="25" borderId="10" xfId="0" applyNumberFormat="1" applyFont="1" applyFill="1" applyBorder="1" applyAlignment="1" applyProtection="1">
      <alignment horizontal="center" vertical="center"/>
    </xf>
    <xf numFmtId="164" fontId="21" fillId="25" borderId="17" xfId="0" applyNumberFormat="1" applyFont="1" applyFill="1" applyBorder="1" applyAlignment="1" applyProtection="1">
      <alignment horizontal="center" vertical="center"/>
    </xf>
    <xf numFmtId="164" fontId="21" fillId="25" borderId="15" xfId="0" applyNumberFormat="1" applyFont="1" applyFill="1" applyBorder="1" applyAlignment="1" applyProtection="1">
      <alignment horizontal="center" vertical="center"/>
    </xf>
    <xf numFmtId="164" fontId="21" fillId="25" borderId="10" xfId="0" applyNumberFormat="1" applyFont="1" applyFill="1" applyBorder="1" applyAlignment="1" applyProtection="1">
      <alignment horizontal="center" vertical="center"/>
    </xf>
    <xf numFmtId="164" fontId="21" fillId="25" borderId="14" xfId="0" applyNumberFormat="1" applyFont="1" applyFill="1" applyBorder="1" applyAlignment="1" applyProtection="1">
      <alignment horizontal="center" vertical="center"/>
    </xf>
    <xf numFmtId="164" fontId="21" fillId="25" borderId="16" xfId="0" applyNumberFormat="1" applyFont="1" applyFill="1" applyBorder="1" applyAlignment="1" applyProtection="1">
      <alignment horizontal="center" vertical="center"/>
    </xf>
    <xf numFmtId="164" fontId="21" fillId="25" borderId="11" xfId="0" applyNumberFormat="1" applyFont="1" applyFill="1" applyBorder="1" applyAlignment="1" applyProtection="1">
      <alignment horizontal="center" vertical="center"/>
    </xf>
    <xf numFmtId="164" fontId="21" fillId="25" borderId="12" xfId="0" applyNumberFormat="1" applyFont="1" applyFill="1" applyBorder="1" applyAlignment="1" applyProtection="1">
      <alignment horizontal="center" vertical="center"/>
    </xf>
  </cellXfs>
  <cellStyles count="45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a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Euro" xfId="31"/>
    <cellStyle name="Incorrecto" xfId="32" builtinId="27" customBuiltin="1"/>
    <cellStyle name="Neutral" xfId="33" builtinId="28" customBuiltin="1"/>
    <cellStyle name="Normal" xfId="0" builtinId="0"/>
    <cellStyle name="Normal 2" xfId="34"/>
    <cellStyle name="Normal 3" xfId="35"/>
    <cellStyle name="Normal 4" xfId="36"/>
    <cellStyle name="Notas" xfId="37" builtinId="10" customBuiltin="1"/>
    <cellStyle name="Salida" xfId="38" builtinId="21" customBuiltin="1"/>
    <cellStyle name="Texto de advertencia" xfId="39" builtinId="11" customBuiltin="1"/>
    <cellStyle name="Texto explicativo" xfId="40" builtinId="53" customBuiltin="1"/>
    <cellStyle name="Título" xfId="41" builtinId="15" customBuiltin="1"/>
    <cellStyle name="Título 2" xfId="42" builtinId="17" customBuiltin="1"/>
    <cellStyle name="Título 3" xfId="43" builtinId="18" customBuiltin="1"/>
    <cellStyle name="Total" xfId="44" builtinId="25" customBuiltin="1"/>
  </cellStyles>
  <dxfs count="0"/>
  <tableStyles count="0" defaultTableStyle="TableStyleMedium9" defaultPivotStyle="PivotStyleLight16"/>
  <colors>
    <mruColors>
      <color rgb="FFE2EF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3"/>
  <sheetViews>
    <sheetView showGridLines="0" tabSelected="1" zoomScaleNormal="100" zoomScaleSheetLayoutView="100" workbookViewId="0">
      <selection activeCell="A32" sqref="A32:A33"/>
    </sheetView>
  </sheetViews>
  <sheetFormatPr baseColWidth="10" defaultRowHeight="12.75" customHeight="1"/>
  <cols>
    <col min="1" max="1" width="53.28515625" style="1" customWidth="1"/>
    <col min="2" max="6" width="14.7109375" style="1" customWidth="1"/>
    <col min="7" max="16384" width="11.42578125" style="1"/>
  </cols>
  <sheetData>
    <row r="1" spans="1:10" ht="15" customHeight="1">
      <c r="A1" s="24" t="s">
        <v>10</v>
      </c>
      <c r="B1" s="24"/>
      <c r="C1" s="24"/>
      <c r="D1" s="24"/>
      <c r="E1" s="24"/>
      <c r="F1" s="24"/>
      <c r="G1" s="6"/>
      <c r="H1" s="6"/>
      <c r="I1" s="6"/>
      <c r="J1" s="6"/>
    </row>
    <row r="2" spans="1:10" ht="15" customHeight="1">
      <c r="A2" s="24" t="s">
        <v>11</v>
      </c>
      <c r="B2" s="24"/>
      <c r="C2" s="24"/>
      <c r="D2" s="24"/>
      <c r="E2" s="24"/>
      <c r="F2" s="24"/>
      <c r="G2" s="6"/>
      <c r="H2" s="6"/>
      <c r="I2" s="6"/>
      <c r="J2" s="6"/>
    </row>
    <row r="3" spans="1:10" ht="12.75" customHeight="1">
      <c r="A3" s="2"/>
      <c r="B3" s="2"/>
      <c r="C3" s="2"/>
      <c r="D3" s="2"/>
    </row>
    <row r="4" spans="1:10" s="11" customFormat="1" ht="15" customHeight="1">
      <c r="A4" s="31" t="s">
        <v>2</v>
      </c>
      <c r="B4" s="25" t="s">
        <v>0</v>
      </c>
      <c r="C4" s="25"/>
      <c r="D4" s="25"/>
      <c r="E4" s="27" t="s">
        <v>4</v>
      </c>
      <c r="F4" s="28"/>
    </row>
    <row r="5" spans="1:10" s="11" customFormat="1" ht="15" customHeight="1">
      <c r="A5" s="32"/>
      <c r="B5" s="26" t="s">
        <v>1</v>
      </c>
      <c r="C5" s="26"/>
      <c r="D5" s="26"/>
      <c r="E5" s="29"/>
      <c r="F5" s="30"/>
    </row>
    <row r="6" spans="1:10" s="11" customFormat="1" ht="15" customHeight="1">
      <c r="A6" s="33"/>
      <c r="B6" s="18" t="s">
        <v>5</v>
      </c>
      <c r="C6" s="18" t="s">
        <v>3</v>
      </c>
      <c r="D6" s="18" t="s">
        <v>6</v>
      </c>
      <c r="E6" s="18" t="s">
        <v>3</v>
      </c>
      <c r="F6" s="19" t="s">
        <v>6</v>
      </c>
    </row>
    <row r="7" spans="1:10" ht="6" customHeight="1">
      <c r="A7" s="8"/>
      <c r="B7" s="5"/>
      <c r="C7" s="5"/>
      <c r="D7" s="5"/>
      <c r="E7" s="5"/>
      <c r="F7" s="9"/>
      <c r="G7" s="12"/>
    </row>
    <row r="8" spans="1:10" ht="15" customHeight="1">
      <c r="A8" s="16" t="s">
        <v>7</v>
      </c>
      <c r="B8" s="20">
        <f>SUM(B9:B12)</f>
        <v>4458.7000000000007</v>
      </c>
      <c r="C8" s="20">
        <f t="shared" ref="C8:D8" si="0">SUM(C9:C12)</f>
        <v>4494.2</v>
      </c>
      <c r="D8" s="20">
        <f t="shared" si="0"/>
        <v>5225.5</v>
      </c>
      <c r="E8" s="20">
        <f>(C8/B8-1)*100</f>
        <v>0.79619620068627217</v>
      </c>
      <c r="F8" s="21">
        <f>(D8/C8-1)*100</f>
        <v>16.27208401940279</v>
      </c>
      <c r="G8" s="12"/>
    </row>
    <row r="9" spans="1:10" ht="12.75" customHeight="1">
      <c r="A9" s="7" t="s">
        <v>12</v>
      </c>
      <c r="B9" s="3">
        <f>SUM(B14+B19)</f>
        <v>870</v>
      </c>
      <c r="C9" s="3">
        <f t="shared" ref="C9:D10" si="1">SUM(C14+C19)</f>
        <v>621.20000000000005</v>
      </c>
      <c r="D9" s="3">
        <f t="shared" si="1"/>
        <v>371.29999999999995</v>
      </c>
      <c r="E9" s="3">
        <f t="shared" ref="E9:F29" si="2">(C9/B9-1)*100</f>
        <v>-28.59770114942528</v>
      </c>
      <c r="F9" s="22">
        <f t="shared" si="2"/>
        <v>-40.228589826142958</v>
      </c>
      <c r="G9" s="12"/>
    </row>
    <row r="10" spans="1:10" ht="12.75" customHeight="1">
      <c r="A10" s="7" t="s">
        <v>8</v>
      </c>
      <c r="B10" s="3">
        <f>SUM(B15+B20)</f>
        <v>307.8</v>
      </c>
      <c r="C10" s="3">
        <f t="shared" si="1"/>
        <v>178.7</v>
      </c>
      <c r="D10" s="3">
        <f t="shared" si="1"/>
        <v>409.2</v>
      </c>
      <c r="E10" s="3">
        <f t="shared" si="2"/>
        <v>-41.942820012995455</v>
      </c>
      <c r="F10" s="22">
        <f t="shared" si="2"/>
        <v>128.98712926692784</v>
      </c>
      <c r="G10" s="12"/>
    </row>
    <row r="11" spans="1:10" ht="12.75" customHeight="1">
      <c r="A11" s="7" t="s">
        <v>13</v>
      </c>
      <c r="B11" s="3">
        <f>SUM(B16+B21+B25+B28)</f>
        <v>480.6</v>
      </c>
      <c r="C11" s="3">
        <f t="shared" ref="C11:D12" si="3">SUM(C16+C21+C25+C28)</f>
        <v>269.10000000000002</v>
      </c>
      <c r="D11" s="3">
        <f t="shared" si="3"/>
        <v>329.59999999999991</v>
      </c>
      <c r="E11" s="3">
        <f t="shared" si="2"/>
        <v>-44.007490636704119</v>
      </c>
      <c r="F11" s="22">
        <f t="shared" si="2"/>
        <v>22.482348569305046</v>
      </c>
      <c r="G11" s="12"/>
    </row>
    <row r="12" spans="1:10" ht="12.75" customHeight="1">
      <c r="A12" s="7" t="s">
        <v>14</v>
      </c>
      <c r="B12" s="3">
        <f>SUM(B17+B22+B26+B29)</f>
        <v>2800.3000000000006</v>
      </c>
      <c r="C12" s="3">
        <f t="shared" si="3"/>
        <v>3425.2</v>
      </c>
      <c r="D12" s="3">
        <f t="shared" si="3"/>
        <v>4115.3999999999996</v>
      </c>
      <c r="E12" s="3">
        <f t="shared" si="2"/>
        <v>22.315466200049961</v>
      </c>
      <c r="F12" s="22">
        <f t="shared" si="2"/>
        <v>20.150648137335047</v>
      </c>
      <c r="G12" s="12"/>
    </row>
    <row r="13" spans="1:10" ht="15" customHeight="1">
      <c r="A13" s="17" t="s">
        <v>15</v>
      </c>
      <c r="B13" s="20">
        <f>SUM(B14:B17)</f>
        <v>687.2</v>
      </c>
      <c r="C13" s="20">
        <f t="shared" ref="C13:D13" si="4">SUM(C14:C17)</f>
        <v>76.800000000000011</v>
      </c>
      <c r="D13" s="20">
        <f t="shared" si="4"/>
        <v>806.90000000000009</v>
      </c>
      <c r="E13" s="20">
        <f t="shared" si="2"/>
        <v>-88.824214202561109</v>
      </c>
      <c r="F13" s="21">
        <f t="shared" si="2"/>
        <v>950.65104166666663</v>
      </c>
      <c r="G13" s="12"/>
    </row>
    <row r="14" spans="1:10" ht="12.75" customHeight="1">
      <c r="A14" s="14" t="s">
        <v>12</v>
      </c>
      <c r="B14" s="3">
        <v>365.1</v>
      </c>
      <c r="C14" s="3">
        <v>44.2</v>
      </c>
      <c r="D14" s="3">
        <v>85.6</v>
      </c>
      <c r="E14" s="3">
        <f t="shared" si="2"/>
        <v>-87.893727745823057</v>
      </c>
      <c r="F14" s="22">
        <f t="shared" si="2"/>
        <v>93.665158371040704</v>
      </c>
      <c r="G14" s="12"/>
    </row>
    <row r="15" spans="1:10" ht="12.75" customHeight="1">
      <c r="A15" s="14" t="s">
        <v>8</v>
      </c>
      <c r="B15" s="3">
        <v>55.6</v>
      </c>
      <c r="C15" s="3">
        <v>15.2</v>
      </c>
      <c r="D15" s="3">
        <v>291</v>
      </c>
      <c r="E15" s="3">
        <f t="shared" si="2"/>
        <v>-72.661870503597129</v>
      </c>
      <c r="F15" s="22">
        <f t="shared" si="2"/>
        <v>1814.4736842105265</v>
      </c>
      <c r="G15" s="12"/>
    </row>
    <row r="16" spans="1:10" ht="12.75" customHeight="1">
      <c r="A16" s="14" t="s">
        <v>13</v>
      </c>
      <c r="B16" s="3">
        <v>35.599999999999994</v>
      </c>
      <c r="C16" s="3">
        <v>1.2000000000000002</v>
      </c>
      <c r="D16" s="3">
        <v>0.4</v>
      </c>
      <c r="E16" s="3">
        <f t="shared" si="2"/>
        <v>-96.629213483146074</v>
      </c>
      <c r="F16" s="22">
        <f t="shared" si="2"/>
        <v>-66.666666666666671</v>
      </c>
      <c r="G16" s="12"/>
    </row>
    <row r="17" spans="1:7" ht="12.75" customHeight="1">
      <c r="A17" s="14" t="s">
        <v>14</v>
      </c>
      <c r="B17" s="3">
        <v>230.89999999999998</v>
      </c>
      <c r="C17" s="3">
        <v>16.2</v>
      </c>
      <c r="D17" s="3">
        <v>429.90000000000003</v>
      </c>
      <c r="E17" s="3">
        <f t="shared" si="2"/>
        <v>-92.983975747076656</v>
      </c>
      <c r="F17" s="22">
        <f t="shared" si="2"/>
        <v>2553.7037037037044</v>
      </c>
      <c r="G17" s="12"/>
    </row>
    <row r="18" spans="1:7" ht="15" customHeight="1">
      <c r="A18" s="17" t="s">
        <v>9</v>
      </c>
      <c r="B18" s="20">
        <f>SUM(B19:B22)</f>
        <v>3428.8</v>
      </c>
      <c r="C18" s="20">
        <f t="shared" ref="C18:D18" si="5">SUM(C19:C22)</f>
        <v>3382</v>
      </c>
      <c r="D18" s="20">
        <f t="shared" si="5"/>
        <v>3453</v>
      </c>
      <c r="E18" s="20">
        <f t="shared" si="2"/>
        <v>-1.3649090060662727</v>
      </c>
      <c r="F18" s="21">
        <f t="shared" si="2"/>
        <v>2.0993494973388538</v>
      </c>
      <c r="G18" s="12"/>
    </row>
    <row r="19" spans="1:7" ht="12.75" customHeight="1">
      <c r="A19" s="14" t="s">
        <v>12</v>
      </c>
      <c r="B19" s="3">
        <v>504.9</v>
      </c>
      <c r="C19" s="3">
        <v>577</v>
      </c>
      <c r="D19" s="3">
        <v>285.7</v>
      </c>
      <c r="E19" s="3">
        <f t="shared" si="2"/>
        <v>14.280055456526043</v>
      </c>
      <c r="F19" s="22">
        <f t="shared" si="2"/>
        <v>-50.48526863084922</v>
      </c>
      <c r="G19" s="12"/>
    </row>
    <row r="20" spans="1:7" ht="12.75" customHeight="1">
      <c r="A20" s="14" t="s">
        <v>8</v>
      </c>
      <c r="B20" s="3">
        <v>252.20000000000002</v>
      </c>
      <c r="C20" s="3">
        <v>163.5</v>
      </c>
      <c r="D20" s="3">
        <v>118.2</v>
      </c>
      <c r="E20" s="3">
        <f t="shared" si="2"/>
        <v>-35.170499603489304</v>
      </c>
      <c r="F20" s="22">
        <f t="shared" si="2"/>
        <v>-27.706422018348619</v>
      </c>
      <c r="G20" s="12"/>
    </row>
    <row r="21" spans="1:7" ht="12.75" customHeight="1">
      <c r="A21" s="14" t="s">
        <v>13</v>
      </c>
      <c r="B21" s="3">
        <v>331.4</v>
      </c>
      <c r="C21" s="3">
        <v>158.30000000000001</v>
      </c>
      <c r="D21" s="3">
        <v>299.39999999999998</v>
      </c>
      <c r="E21" s="3">
        <f t="shared" si="2"/>
        <v>-52.232951116475547</v>
      </c>
      <c r="F21" s="22">
        <f t="shared" si="2"/>
        <v>89.134554643082737</v>
      </c>
      <c r="G21" s="12"/>
    </row>
    <row r="22" spans="1:7" ht="12.75" customHeight="1">
      <c r="A22" s="14" t="s">
        <v>14</v>
      </c>
      <c r="B22" s="3">
        <v>2340.3000000000002</v>
      </c>
      <c r="C22" s="3">
        <v>2483.1999999999998</v>
      </c>
      <c r="D22" s="3">
        <v>2749.7000000000003</v>
      </c>
      <c r="E22" s="3">
        <f t="shared" si="2"/>
        <v>6.1060547793017728</v>
      </c>
      <c r="F22" s="22">
        <f t="shared" si="2"/>
        <v>10.732119845360844</v>
      </c>
      <c r="G22" s="12"/>
    </row>
    <row r="23" spans="1:7" ht="15" customHeight="1">
      <c r="A23" s="17" t="s">
        <v>16</v>
      </c>
      <c r="B23" s="20">
        <f>SUM(B24+B27)</f>
        <v>342.70000000000016</v>
      </c>
      <c r="C23" s="20">
        <f t="shared" ref="C23:D23" si="6">SUM(C24+C27)</f>
        <v>1035.4000000000001</v>
      </c>
      <c r="D23" s="20">
        <f t="shared" si="6"/>
        <v>965.5999999999998</v>
      </c>
      <c r="E23" s="20">
        <f t="shared" si="2"/>
        <v>202.13014298220006</v>
      </c>
      <c r="F23" s="21">
        <f t="shared" si="2"/>
        <v>-6.7413559976820858</v>
      </c>
      <c r="G23" s="12"/>
    </row>
    <row r="24" spans="1:7" ht="12.75" customHeight="1">
      <c r="A24" s="14" t="s">
        <v>17</v>
      </c>
      <c r="B24" s="3">
        <f>SUM(B25:B26)</f>
        <v>-525.69999999999993</v>
      </c>
      <c r="C24" s="3">
        <f t="shared" ref="C24:D24" si="7">SUM(C25:C26)</f>
        <v>-563.5</v>
      </c>
      <c r="D24" s="3">
        <f t="shared" si="7"/>
        <v>-769.1</v>
      </c>
      <c r="E24" s="3">
        <f t="shared" si="2"/>
        <v>7.1904127829560682</v>
      </c>
      <c r="F24" s="22">
        <f t="shared" si="2"/>
        <v>36.486246672582091</v>
      </c>
      <c r="G24" s="12"/>
    </row>
    <row r="25" spans="1:7" ht="12.75" customHeight="1">
      <c r="A25" s="15" t="s">
        <v>13</v>
      </c>
      <c r="B25" s="3">
        <v>-98.5</v>
      </c>
      <c r="C25" s="3">
        <v>-73.8</v>
      </c>
      <c r="D25" s="3">
        <v>-260.20000000000005</v>
      </c>
      <c r="E25" s="3">
        <f t="shared" si="2"/>
        <v>-25.076142131979694</v>
      </c>
      <c r="F25" s="22">
        <f t="shared" si="2"/>
        <v>252.57452574525755</v>
      </c>
      <c r="G25" s="12"/>
    </row>
    <row r="26" spans="1:7" ht="12.75" customHeight="1">
      <c r="A26" s="15" t="s">
        <v>14</v>
      </c>
      <c r="B26" s="3">
        <v>-427.19999999999993</v>
      </c>
      <c r="C26" s="3">
        <v>-489.70000000000005</v>
      </c>
      <c r="D26" s="3">
        <v>-508.9</v>
      </c>
      <c r="E26" s="3">
        <f t="shared" si="2"/>
        <v>14.630149812734118</v>
      </c>
      <c r="F26" s="22">
        <f t="shared" si="2"/>
        <v>3.9207678170308125</v>
      </c>
      <c r="G26" s="12"/>
    </row>
    <row r="27" spans="1:7" ht="12.75" customHeight="1">
      <c r="A27" s="14" t="s">
        <v>18</v>
      </c>
      <c r="B27" s="3">
        <f>SUM(B28:B29)</f>
        <v>868.40000000000009</v>
      </c>
      <c r="C27" s="3">
        <f t="shared" ref="C27:D27" si="8">SUM(C28:C29)</f>
        <v>1598.9</v>
      </c>
      <c r="D27" s="3">
        <f t="shared" si="8"/>
        <v>1734.6999999999998</v>
      </c>
      <c r="E27" s="3">
        <f t="shared" si="2"/>
        <v>84.120221096269006</v>
      </c>
      <c r="F27" s="22">
        <f t="shared" si="2"/>
        <v>8.4933391706798247</v>
      </c>
      <c r="G27" s="12"/>
    </row>
    <row r="28" spans="1:7" ht="12.75" customHeight="1">
      <c r="A28" s="15" t="s">
        <v>13</v>
      </c>
      <c r="B28" s="3">
        <v>212.10000000000002</v>
      </c>
      <c r="C28" s="3">
        <v>183.4</v>
      </c>
      <c r="D28" s="3">
        <v>290</v>
      </c>
      <c r="E28" s="3">
        <f t="shared" si="2"/>
        <v>-13.531353135313539</v>
      </c>
      <c r="F28" s="22">
        <f t="shared" si="2"/>
        <v>58.124318429661926</v>
      </c>
      <c r="G28" s="12"/>
    </row>
    <row r="29" spans="1:7" ht="12.75" customHeight="1">
      <c r="A29" s="15" t="s">
        <v>14</v>
      </c>
      <c r="B29" s="3">
        <v>656.30000000000007</v>
      </c>
      <c r="C29" s="3">
        <v>1415.5</v>
      </c>
      <c r="D29" s="3">
        <v>1444.6999999999998</v>
      </c>
      <c r="E29" s="3">
        <f t="shared" si="2"/>
        <v>115.67880542434858</v>
      </c>
      <c r="F29" s="22">
        <f t="shared" si="2"/>
        <v>2.0628753090780494</v>
      </c>
      <c r="G29" s="12"/>
    </row>
    <row r="30" spans="1:7" ht="6" customHeight="1">
      <c r="A30" s="13"/>
      <c r="B30" s="4"/>
      <c r="C30" s="4"/>
      <c r="D30" s="4"/>
      <c r="E30" s="4"/>
      <c r="F30" s="10"/>
      <c r="G30" s="12"/>
    </row>
    <row r="31" spans="1:7" ht="12.75" customHeight="1">
      <c r="A31" s="12"/>
    </row>
    <row r="32" spans="1:7" ht="12.75" customHeight="1">
      <c r="A32" s="23" t="s">
        <v>19</v>
      </c>
    </row>
    <row r="33" spans="1:1" ht="12.75" customHeight="1">
      <c r="A33" s="23" t="s">
        <v>20</v>
      </c>
    </row>
  </sheetData>
  <mergeCells count="6">
    <mergeCell ref="A1:F1"/>
    <mergeCell ref="A2:F2"/>
    <mergeCell ref="B4:D4"/>
    <mergeCell ref="B5:D5"/>
    <mergeCell ref="E4:F5"/>
    <mergeCell ref="A4:A6"/>
  </mergeCells>
  <phoneticPr fontId="0" type="noConversion"/>
  <printOptions horizontalCentered="1"/>
  <pageMargins left="0.74803149606299213" right="0.74803149606299213" top="0.98425196850393704" bottom="0.98425196850393704" header="0" footer="0"/>
  <pageSetup scale="72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341-21</vt:lpstr>
      <vt:lpstr>'341-21'!Área_de_impresión</vt:lpstr>
    </vt:vector>
  </TitlesOfParts>
  <Company>CGR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radames</dc:creator>
  <cp:lastModifiedBy>esaez</cp:lastModifiedBy>
  <cp:lastPrinted>2017-12-13T14:36:02Z</cp:lastPrinted>
  <dcterms:created xsi:type="dcterms:W3CDTF">2011-06-14T15:58:14Z</dcterms:created>
  <dcterms:modified xsi:type="dcterms:W3CDTF">2017-12-13T14:36:04Z</dcterms:modified>
</cp:coreProperties>
</file>